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My Drive\"/>
    </mc:Choice>
  </mc:AlternateContent>
  <xr:revisionPtr revIDLastSave="0" documentId="8_{C2D95FA6-386A-487C-9E51-D69D234335A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F28" i="1"/>
  <c r="H27" i="1"/>
  <c r="F27" i="1"/>
  <c r="H15" i="1"/>
  <c r="F15" i="1"/>
  <c r="F19" i="1" l="1"/>
  <c r="H19" i="1"/>
  <c r="F41" i="1" l="1"/>
  <c r="F43" i="1" s="1"/>
  <c r="F47" i="1" s="1"/>
  <c r="H41" i="1"/>
  <c r="H43" i="1" s="1"/>
  <c r="H47" i="1" s="1"/>
</calcChain>
</file>

<file path=xl/sharedStrings.xml><?xml version="1.0" encoding="utf-8"?>
<sst xmlns="http://schemas.openxmlformats.org/spreadsheetml/2006/main" count="41" uniqueCount="40">
  <si>
    <t>RESOLUTION FOR ADOPTION BY THE BOARD OF EDUCATION OF</t>
  </si>
  <si>
    <t>CARNEY NADEAU PUBLIC SCHOOL</t>
  </si>
  <si>
    <t>RESOLVED, that this resolution shall be the general appropriation of Carney Nadeau Public School District for the</t>
  </si>
  <si>
    <t>and to provide for the disposition of all revenues received by Carney Nadeau Public School District.</t>
  </si>
  <si>
    <t>BE IT FURTHER RESOLVED, that the total revenues and unappropriated fund balance estimated to be available for</t>
  </si>
  <si>
    <t>REVENUES:</t>
  </si>
  <si>
    <t>ORIGINAL</t>
  </si>
  <si>
    <t>FIRST AMENDMENT</t>
  </si>
  <si>
    <t>Local</t>
  </si>
  <si>
    <t>State</t>
  </si>
  <si>
    <t>Federal</t>
  </si>
  <si>
    <t>Other Sources</t>
  </si>
  <si>
    <t>Total Revenue</t>
  </si>
  <si>
    <t>of the total available to appropriate in the GENERAL EDUCATION</t>
  </si>
  <si>
    <t>FUND hereby appropriated in the amounts and for the purposed set forth below:</t>
  </si>
  <si>
    <t>EXPENDITURES:</t>
  </si>
  <si>
    <t>Instruction:</t>
  </si>
  <si>
    <t>Basic Programs</t>
  </si>
  <si>
    <t>Added Needs</t>
  </si>
  <si>
    <t>Support Services:</t>
  </si>
  <si>
    <t>Pupil Support Services</t>
  </si>
  <si>
    <t>Board of Education</t>
  </si>
  <si>
    <t>Executive Administration</t>
  </si>
  <si>
    <t>School Administration</t>
  </si>
  <si>
    <t>Business Services</t>
  </si>
  <si>
    <t>Operations and Maintenance</t>
  </si>
  <si>
    <t>Transportation</t>
  </si>
  <si>
    <t>Other Support Services</t>
  </si>
  <si>
    <t>Information Management Services</t>
  </si>
  <si>
    <t>Athletics</t>
  </si>
  <si>
    <t>Total Expenditures</t>
  </si>
  <si>
    <t>Revenue over Expenses</t>
  </si>
  <si>
    <t>FUND BALANCE - July 1</t>
  </si>
  <si>
    <t>PROJECTED FUND BALANCE - JUNE 30</t>
  </si>
  <si>
    <t>Grants</t>
  </si>
  <si>
    <r>
      <t xml:space="preserve">BE IT FURTHER RESOLVED, that </t>
    </r>
    <r>
      <rPr>
        <sz val="12"/>
        <rFont val="Calibri"/>
        <family val="2"/>
      </rPr>
      <t>$3,254,205</t>
    </r>
  </si>
  <si>
    <r>
      <rPr>
        <b/>
        <sz val="12"/>
        <rFont val="Calibri"/>
        <family val="2"/>
      </rPr>
      <t>2024-2025</t>
    </r>
    <r>
      <rPr>
        <b/>
        <sz val="12"/>
        <color theme="1"/>
        <rFont val="Calibri"/>
        <family val="2"/>
      </rPr>
      <t xml:space="preserve"> GENERAL EDUCATION FUND BUDGET</t>
    </r>
  </si>
  <si>
    <r>
      <rPr>
        <sz val="12"/>
        <rFont val="Calibri"/>
        <family val="2"/>
      </rPr>
      <t>2024-2025</t>
    </r>
    <r>
      <rPr>
        <sz val="12"/>
        <color theme="1"/>
        <rFont val="Calibri"/>
        <family val="2"/>
      </rPr>
      <t xml:space="preserve"> fiscal year; a resolution to make appropriations; to provide for the expenditure of the appropriations;</t>
    </r>
  </si>
  <si>
    <r>
      <t xml:space="preserve">appropriation in the </t>
    </r>
    <r>
      <rPr>
        <b/>
        <sz val="12"/>
        <color theme="1"/>
        <rFont val="Calibri"/>
        <family val="2"/>
      </rPr>
      <t>GENERAL EDUCATION FUND</t>
    </r>
    <r>
      <rPr>
        <sz val="12"/>
        <color theme="1"/>
        <rFont val="Calibri"/>
        <family val="2"/>
      </rPr>
      <t xml:space="preserve"> of the school district for the fiscal year </t>
    </r>
    <r>
      <rPr>
        <sz val="12"/>
        <rFont val="Calibri"/>
        <family val="2"/>
      </rPr>
      <t>2024-2025</t>
    </r>
    <r>
      <rPr>
        <sz val="12"/>
        <color theme="1"/>
        <rFont val="Calibri"/>
        <family val="2"/>
      </rPr>
      <t xml:space="preserve"> as follows:</t>
    </r>
  </si>
  <si>
    <t>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</si>
</sst>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"/>
      <color theme="1"/>
      <name val="Arial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double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6" fontId="5" fillId="0" borderId="1" xfId="0" applyNumberFormat="1" applyFont="1" applyBorder="1" applyAlignment="1">
      <alignment horizontal="right" wrapText="1"/>
    </xf>
    <xf numFmtId="6" fontId="1" fillId="0" borderId="4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6" fontId="8" fillId="0" borderId="1" xfId="0" applyNumberFormat="1" applyFont="1" applyBorder="1" applyAlignment="1">
      <alignment horizontal="right" wrapText="1"/>
    </xf>
    <xf numFmtId="0" fontId="9" fillId="0" borderId="1" xfId="0" applyFont="1" applyBorder="1" applyAlignment="1">
      <alignment wrapText="1"/>
    </xf>
    <xf numFmtId="6" fontId="7" fillId="0" borderId="4" xfId="0" applyNumberFormat="1" applyFont="1" applyBorder="1" applyAlignment="1">
      <alignment horizontal="center" wrapText="1"/>
    </xf>
    <xf numFmtId="6" fontId="7" fillId="0" borderId="4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6" fontId="7" fillId="0" borderId="1" xfId="0" applyNumberFormat="1" applyFont="1" applyBorder="1" applyAlignment="1">
      <alignment horizontal="center" wrapText="1"/>
    </xf>
    <xf numFmtId="6" fontId="7" fillId="0" borderId="1" xfId="0" applyNumberFormat="1" applyFont="1" applyBorder="1" applyAlignment="1">
      <alignment horizontal="right" wrapText="1"/>
    </xf>
    <xf numFmtId="6" fontId="8" fillId="0" borderId="4" xfId="0" applyNumberFormat="1" applyFont="1" applyBorder="1" applyAlignment="1">
      <alignment horizontal="right" wrapText="1"/>
    </xf>
    <xf numFmtId="0" fontId="9" fillId="0" borderId="4" xfId="0" applyFont="1" applyBorder="1" applyAlignment="1">
      <alignment wrapText="1"/>
    </xf>
    <xf numFmtId="6" fontId="7" fillId="0" borderId="5" xfId="0" applyNumberFormat="1" applyFont="1" applyBorder="1" applyAlignment="1">
      <alignment horizontal="center" wrapText="1"/>
    </xf>
    <xf numFmtId="6" fontId="7" fillId="0" borderId="5" xfId="0" applyNumberFormat="1" applyFont="1" applyBorder="1" applyAlignment="1">
      <alignment horizontal="right" wrapText="1"/>
    </xf>
    <xf numFmtId="0" fontId="8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7"/>
  <sheetViews>
    <sheetView tabSelected="1" workbookViewId="0">
      <selection activeCell="J14" sqref="J14"/>
    </sheetView>
  </sheetViews>
  <sheetFormatPr defaultRowHeight="15" x14ac:dyDescent="0.25"/>
  <cols>
    <col min="1" max="1" width="6" customWidth="1"/>
    <col min="2" max="2" width="31.85546875" customWidth="1"/>
    <col min="3" max="3" width="3.85546875" customWidth="1"/>
    <col min="4" max="4" width="3.5703125" customWidth="1"/>
    <col min="5" max="5" width="4" customWidth="1"/>
    <col min="6" max="6" width="12.5703125" customWidth="1"/>
    <col min="7" max="7" width="4.42578125" customWidth="1"/>
    <col min="8" max="8" width="14.5703125" customWidth="1"/>
  </cols>
  <sheetData>
    <row r="1" spans="1:10" ht="16.5" thickBot="1" x14ac:dyDescent="0.3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1"/>
    </row>
    <row r="2" spans="1:10" ht="16.5" thickBot="1" x14ac:dyDescent="0.3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1"/>
    </row>
    <row r="3" spans="1:10" ht="16.5" thickBot="1" x14ac:dyDescent="0.3">
      <c r="A3" s="27" t="s">
        <v>36</v>
      </c>
      <c r="B3" s="28"/>
      <c r="C3" s="28"/>
      <c r="D3" s="28"/>
      <c r="E3" s="28"/>
      <c r="F3" s="28"/>
      <c r="G3" s="28"/>
      <c r="H3" s="28"/>
      <c r="I3" s="28"/>
      <c r="J3" s="1"/>
    </row>
    <row r="4" spans="1:10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5.75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6.5" thickBot="1" x14ac:dyDescent="0.3">
      <c r="A6" s="2" t="s">
        <v>2</v>
      </c>
      <c r="B6" s="1"/>
      <c r="C6" s="1"/>
      <c r="D6" s="1"/>
      <c r="E6" s="1"/>
      <c r="F6" s="1"/>
      <c r="G6" s="1"/>
      <c r="H6" s="1"/>
      <c r="I6" s="1"/>
      <c r="J6" s="1"/>
    </row>
    <row r="7" spans="1:10" ht="16.5" thickBot="1" x14ac:dyDescent="0.3">
      <c r="A7" s="3" t="s">
        <v>37</v>
      </c>
      <c r="B7" s="1"/>
      <c r="C7" s="1"/>
      <c r="D7" s="1"/>
      <c r="E7" s="1"/>
      <c r="F7" s="1"/>
      <c r="G7" s="1"/>
      <c r="H7" s="1"/>
      <c r="I7" s="1"/>
      <c r="J7" s="1"/>
    </row>
    <row r="8" spans="1:10" ht="16.5" thickBot="1" x14ac:dyDescent="0.3">
      <c r="A8" s="2" t="s">
        <v>3</v>
      </c>
      <c r="B8" s="1"/>
      <c r="C8" s="1"/>
      <c r="D8" s="1"/>
      <c r="E8" s="1"/>
      <c r="F8" s="1"/>
      <c r="G8" s="1"/>
      <c r="H8" s="1"/>
      <c r="I8" s="1"/>
      <c r="J8" s="1"/>
    </row>
    <row r="9" spans="1:10" ht="15.75" thickBot="1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6.5" thickBot="1" x14ac:dyDescent="0.3">
      <c r="A10" s="2" t="s">
        <v>4</v>
      </c>
      <c r="B10" s="1"/>
      <c r="C10" s="1"/>
      <c r="D10" s="1"/>
      <c r="E10" s="1"/>
      <c r="F10" s="1"/>
      <c r="G10" s="1"/>
      <c r="H10" s="1"/>
      <c r="I10" s="1"/>
      <c r="J10" s="1"/>
    </row>
    <row r="11" spans="1:10" ht="16.5" thickBot="1" x14ac:dyDescent="0.3">
      <c r="A11" s="4" t="s">
        <v>38</v>
      </c>
      <c r="B11" s="1"/>
      <c r="C11" s="1"/>
      <c r="D11" s="1"/>
      <c r="E11" s="1"/>
      <c r="F11" s="1"/>
      <c r="G11" s="1"/>
      <c r="H11" s="1"/>
      <c r="I11" s="1"/>
      <c r="J11" s="1"/>
    </row>
    <row r="12" spans="1:10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16.5" thickBot="1" x14ac:dyDescent="0.3">
      <c r="A13" s="1"/>
      <c r="B13" s="1"/>
      <c r="C13" s="1"/>
      <c r="D13" s="1"/>
      <c r="E13" s="1"/>
      <c r="F13" s="5" t="s">
        <v>39</v>
      </c>
      <c r="G13" s="1"/>
      <c r="H13" s="5" t="s">
        <v>39</v>
      </c>
      <c r="I13" s="1"/>
      <c r="J13" s="1"/>
    </row>
    <row r="14" spans="1:10" ht="32.25" thickBot="1" x14ac:dyDescent="0.3">
      <c r="A14" s="6" t="s">
        <v>5</v>
      </c>
      <c r="B14" s="1"/>
      <c r="C14" s="1"/>
      <c r="D14" s="1"/>
      <c r="E14" s="1"/>
      <c r="F14" s="7" t="s">
        <v>6</v>
      </c>
      <c r="G14" s="1"/>
      <c r="H14" s="12" t="s">
        <v>7</v>
      </c>
      <c r="I14" s="1"/>
      <c r="J14" s="1"/>
    </row>
    <row r="15" spans="1:10" ht="16.5" thickBot="1" x14ac:dyDescent="0.3">
      <c r="A15" s="1"/>
      <c r="B15" s="8" t="s">
        <v>8</v>
      </c>
      <c r="C15" s="1"/>
      <c r="D15" s="1"/>
      <c r="E15" s="1"/>
      <c r="F15" s="13">
        <f>526746+17000</f>
        <v>543746</v>
      </c>
      <c r="G15" s="14"/>
      <c r="H15" s="13">
        <f>554850.04+17000</f>
        <v>571850.04</v>
      </c>
      <c r="I15" s="1"/>
      <c r="J15" s="1"/>
    </row>
    <row r="16" spans="1:10" ht="16.5" thickBot="1" x14ac:dyDescent="0.3">
      <c r="A16" s="1"/>
      <c r="B16" s="8" t="s">
        <v>9</v>
      </c>
      <c r="C16" s="1"/>
      <c r="D16" s="1"/>
      <c r="E16" s="1"/>
      <c r="F16" s="13">
        <v>2979742.12</v>
      </c>
      <c r="G16" s="14"/>
      <c r="H16" s="13">
        <v>2920738.34</v>
      </c>
      <c r="I16" s="1"/>
      <c r="J16" s="1"/>
    </row>
    <row r="17" spans="1:10" ht="16.5" thickBot="1" x14ac:dyDescent="0.3">
      <c r="A17" s="1"/>
      <c r="B17" s="8" t="s">
        <v>10</v>
      </c>
      <c r="C17" s="1"/>
      <c r="D17" s="1"/>
      <c r="E17" s="1"/>
      <c r="F17" s="13">
        <v>72856</v>
      </c>
      <c r="G17" s="14"/>
      <c r="H17" s="13">
        <v>93919</v>
      </c>
      <c r="I17" s="1"/>
      <c r="J17" s="1"/>
    </row>
    <row r="18" spans="1:10" ht="16.5" thickBot="1" x14ac:dyDescent="0.3">
      <c r="A18" s="1"/>
      <c r="B18" s="8" t="s">
        <v>11</v>
      </c>
      <c r="C18" s="1"/>
      <c r="D18" s="1"/>
      <c r="E18" s="1"/>
      <c r="F18" s="20">
        <v>29000</v>
      </c>
      <c r="G18" s="14"/>
      <c r="H18" s="20">
        <v>29000</v>
      </c>
      <c r="I18" s="1"/>
      <c r="J18" s="1"/>
    </row>
    <row r="19" spans="1:10" ht="16.5" thickBot="1" x14ac:dyDescent="0.3">
      <c r="A19" s="2" t="s">
        <v>12</v>
      </c>
      <c r="B19" s="1"/>
      <c r="C19" s="1"/>
      <c r="D19" s="1"/>
      <c r="E19" s="1"/>
      <c r="F19" s="10">
        <f>SUM(F15:F18)</f>
        <v>3625344.12</v>
      </c>
      <c r="G19" s="1"/>
      <c r="H19" s="10">
        <f>SUM(H15:H18)</f>
        <v>3615507.38</v>
      </c>
      <c r="I19" s="1"/>
      <c r="J19" s="1"/>
    </row>
    <row r="20" spans="1:10" ht="16.5" thickBot="1" x14ac:dyDescent="0.3">
      <c r="A20" s="1"/>
      <c r="B20" s="1"/>
      <c r="C20" s="1"/>
      <c r="D20" s="1"/>
      <c r="E20" s="1"/>
      <c r="F20" s="11"/>
      <c r="G20" s="1"/>
      <c r="H20" s="1"/>
      <c r="I20" s="1"/>
      <c r="J20" s="1"/>
    </row>
    <row r="21" spans="1:10" ht="15.75" thickBot="1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ht="16.5" thickBot="1" x14ac:dyDescent="0.3">
      <c r="A22" s="2" t="s">
        <v>35</v>
      </c>
      <c r="B22" s="1"/>
      <c r="C22" s="9"/>
      <c r="D22" s="2" t="s">
        <v>13</v>
      </c>
      <c r="E22" s="1"/>
      <c r="F22" s="1"/>
      <c r="G22" s="1"/>
      <c r="H22" s="1"/>
      <c r="I22" s="1"/>
      <c r="J22" s="1"/>
    </row>
    <row r="23" spans="1:10" ht="16.5" thickBot="1" x14ac:dyDescent="0.3">
      <c r="A23" s="2" t="s">
        <v>14</v>
      </c>
      <c r="B23" s="1"/>
      <c r="C23" s="1"/>
      <c r="D23" s="1"/>
      <c r="E23" s="1"/>
      <c r="F23" s="1"/>
      <c r="G23" s="1"/>
      <c r="H23" s="1"/>
      <c r="I23" s="1"/>
      <c r="J23" s="1"/>
    </row>
    <row r="24" spans="1:10" ht="15.75" thickBot="1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ht="16.5" thickBot="1" x14ac:dyDescent="0.3">
      <c r="A25" s="6" t="s">
        <v>15</v>
      </c>
      <c r="B25" s="1"/>
      <c r="C25" s="1"/>
      <c r="D25" s="1"/>
      <c r="E25" s="1"/>
      <c r="F25" s="1"/>
      <c r="G25" s="1"/>
      <c r="H25" s="1"/>
      <c r="I25" s="1"/>
      <c r="J25" s="1"/>
    </row>
    <row r="26" spans="1:10" ht="16.5" thickBot="1" x14ac:dyDescent="0.3">
      <c r="A26" s="2" t="s">
        <v>16</v>
      </c>
      <c r="B26" s="1"/>
      <c r="C26" s="1"/>
      <c r="D26" s="1"/>
      <c r="E26" s="1"/>
      <c r="F26" s="1"/>
      <c r="G26" s="1"/>
      <c r="H26" s="1"/>
      <c r="I26" s="1"/>
      <c r="J26" s="1"/>
    </row>
    <row r="27" spans="1:10" ht="16.5" thickBot="1" x14ac:dyDescent="0.3">
      <c r="A27" s="1"/>
      <c r="B27" s="8" t="s">
        <v>17</v>
      </c>
      <c r="C27" s="1"/>
      <c r="D27" s="1"/>
      <c r="E27" s="1"/>
      <c r="F27" s="13">
        <f>670729.4+206190.83+446348.12+5000+106397.56+15000+0</f>
        <v>1449665.9100000001</v>
      </c>
      <c r="G27" s="14"/>
      <c r="H27" s="13">
        <f>736509.26+185961.39+392476.31+5000+106777.73+15000+12840.87</f>
        <v>1454565.56</v>
      </c>
      <c r="I27" s="1"/>
      <c r="J27" s="1"/>
    </row>
    <row r="28" spans="1:10" ht="16.5" thickBot="1" x14ac:dyDescent="0.3">
      <c r="A28" s="1"/>
      <c r="B28" s="8" t="s">
        <v>18</v>
      </c>
      <c r="C28" s="1"/>
      <c r="D28" s="1"/>
      <c r="E28" s="1"/>
      <c r="F28" s="13">
        <f>4900+10000+598156.73+126577.95+27597.13+33858</f>
        <v>801089.80999999994</v>
      </c>
      <c r="G28" s="14"/>
      <c r="H28" s="13">
        <f>4900+10000+491797.12+195963.26+28559.58+34858</f>
        <v>766077.96</v>
      </c>
      <c r="I28" s="1"/>
      <c r="J28" s="1"/>
    </row>
    <row r="29" spans="1:10" ht="16.5" thickBot="1" x14ac:dyDescent="0.3">
      <c r="A29" s="2" t="s">
        <v>19</v>
      </c>
      <c r="B29" s="1"/>
      <c r="C29" s="1"/>
      <c r="D29" s="1"/>
      <c r="E29" s="1"/>
      <c r="F29" s="14"/>
      <c r="G29" s="14"/>
      <c r="H29" s="14"/>
      <c r="I29" s="1"/>
      <c r="J29" s="1"/>
    </row>
    <row r="30" spans="1:10" ht="16.5" thickBot="1" x14ac:dyDescent="0.3">
      <c r="A30" s="1"/>
      <c r="B30" s="8" t="s">
        <v>20</v>
      </c>
      <c r="C30" s="1"/>
      <c r="D30" s="1"/>
      <c r="E30" s="1"/>
      <c r="F30" s="13">
        <v>98422.05</v>
      </c>
      <c r="G30" s="14"/>
      <c r="H30" s="13">
        <v>63936.73</v>
      </c>
      <c r="I30" s="1"/>
      <c r="J30" s="1"/>
    </row>
    <row r="31" spans="1:10" ht="16.5" thickBot="1" x14ac:dyDescent="0.3">
      <c r="A31" s="1"/>
      <c r="B31" s="8" t="s">
        <v>34</v>
      </c>
      <c r="C31" s="1"/>
      <c r="D31" s="1"/>
      <c r="E31" s="1"/>
      <c r="F31" s="13">
        <v>11000</v>
      </c>
      <c r="G31" s="14"/>
      <c r="H31" s="13">
        <v>41766.980000000003</v>
      </c>
      <c r="I31" s="1"/>
      <c r="J31" s="1"/>
    </row>
    <row r="32" spans="1:10" ht="16.5" thickBot="1" x14ac:dyDescent="0.3">
      <c r="A32" s="1"/>
      <c r="B32" s="8" t="s">
        <v>21</v>
      </c>
      <c r="C32" s="1"/>
      <c r="D32" s="1"/>
      <c r="E32" s="1"/>
      <c r="F32" s="13">
        <v>11368.3</v>
      </c>
      <c r="G32" s="14"/>
      <c r="H32" s="13">
        <v>11467.3</v>
      </c>
      <c r="I32" s="1"/>
      <c r="J32" s="1"/>
    </row>
    <row r="33" spans="1:10" ht="16.5" thickBot="1" x14ac:dyDescent="0.3">
      <c r="A33" s="1"/>
      <c r="B33" s="8" t="s">
        <v>22</v>
      </c>
      <c r="C33" s="1"/>
      <c r="D33" s="1"/>
      <c r="E33" s="1"/>
      <c r="F33" s="13">
        <v>179971.6</v>
      </c>
      <c r="G33" s="14"/>
      <c r="H33" s="13">
        <v>181710.3</v>
      </c>
      <c r="I33" s="1"/>
      <c r="J33" s="1"/>
    </row>
    <row r="34" spans="1:10" ht="16.5" thickBot="1" x14ac:dyDescent="0.3">
      <c r="A34" s="1"/>
      <c r="B34" s="8" t="s">
        <v>23</v>
      </c>
      <c r="C34" s="1"/>
      <c r="D34" s="1"/>
      <c r="E34" s="1"/>
      <c r="F34" s="13">
        <v>69991.61</v>
      </c>
      <c r="G34" s="14"/>
      <c r="H34" s="13">
        <v>74437.899999999994</v>
      </c>
      <c r="I34" s="1"/>
      <c r="J34" s="1"/>
    </row>
    <row r="35" spans="1:10" ht="16.5" thickBot="1" x14ac:dyDescent="0.3">
      <c r="A35" s="1"/>
      <c r="B35" s="8" t="s">
        <v>24</v>
      </c>
      <c r="C35" s="1"/>
      <c r="D35" s="1"/>
      <c r="E35" s="1"/>
      <c r="F35" s="13">
        <v>144588.92000000001</v>
      </c>
      <c r="G35" s="14"/>
      <c r="H35" s="13">
        <v>145799.91</v>
      </c>
      <c r="I35" s="1"/>
      <c r="J35" s="1"/>
    </row>
    <row r="36" spans="1:10" ht="16.5" thickBot="1" x14ac:dyDescent="0.3">
      <c r="A36" s="1"/>
      <c r="B36" s="8" t="s">
        <v>25</v>
      </c>
      <c r="C36" s="1"/>
      <c r="D36" s="1"/>
      <c r="E36" s="1"/>
      <c r="F36" s="13">
        <v>344947.59</v>
      </c>
      <c r="G36" s="14"/>
      <c r="H36" s="13">
        <v>360157.29</v>
      </c>
      <c r="I36" s="1"/>
      <c r="J36" s="1"/>
    </row>
    <row r="37" spans="1:10" ht="16.5" thickBot="1" x14ac:dyDescent="0.3">
      <c r="A37" s="1"/>
      <c r="B37" s="8" t="s">
        <v>26</v>
      </c>
      <c r="C37" s="1"/>
      <c r="D37" s="1"/>
      <c r="E37" s="1"/>
      <c r="F37" s="13">
        <v>259739.42</v>
      </c>
      <c r="G37" s="14"/>
      <c r="H37" s="13">
        <v>257471.83</v>
      </c>
      <c r="I37" s="1"/>
      <c r="J37" s="1"/>
    </row>
    <row r="38" spans="1:10" ht="16.5" thickBot="1" x14ac:dyDescent="0.3">
      <c r="A38" s="1"/>
      <c r="B38" s="8" t="s">
        <v>27</v>
      </c>
      <c r="C38" s="1"/>
      <c r="D38" s="1"/>
      <c r="E38" s="1"/>
      <c r="F38" s="13">
        <v>15000</v>
      </c>
      <c r="G38" s="14"/>
      <c r="H38" s="13">
        <v>15000</v>
      </c>
      <c r="I38" s="1"/>
      <c r="J38" s="1"/>
    </row>
    <row r="39" spans="1:10" ht="16.5" thickBot="1" x14ac:dyDescent="0.3">
      <c r="A39" s="1"/>
      <c r="B39" s="2" t="s">
        <v>28</v>
      </c>
      <c r="C39" s="1"/>
      <c r="D39" s="1"/>
      <c r="E39" s="1"/>
      <c r="F39" s="13">
        <v>28500</v>
      </c>
      <c r="G39" s="14"/>
      <c r="H39" s="13">
        <v>32250</v>
      </c>
      <c r="I39" s="1"/>
      <c r="J39" s="1"/>
    </row>
    <row r="40" spans="1:10" ht="16.5" thickBot="1" x14ac:dyDescent="0.3">
      <c r="A40" s="1"/>
      <c r="B40" s="8" t="s">
        <v>29</v>
      </c>
      <c r="C40" s="1"/>
      <c r="D40" s="1"/>
      <c r="E40" s="1"/>
      <c r="F40" s="13">
        <v>109215.9</v>
      </c>
      <c r="G40" s="14"/>
      <c r="H40" s="13">
        <v>111215.9</v>
      </c>
      <c r="I40" s="1"/>
      <c r="J40" s="1"/>
    </row>
    <row r="41" spans="1:10" ht="16.5" thickBot="1" x14ac:dyDescent="0.3">
      <c r="A41" s="2" t="s">
        <v>30</v>
      </c>
      <c r="B41" s="1"/>
      <c r="C41" s="1"/>
      <c r="D41" s="1"/>
      <c r="E41" s="1"/>
      <c r="F41" s="15">
        <f>SUM(F27:F40)</f>
        <v>3523501.1099999994</v>
      </c>
      <c r="G41" s="14"/>
      <c r="H41" s="16">
        <f>SUM(H27:H40)</f>
        <v>3515857.6599999997</v>
      </c>
      <c r="I41" s="1"/>
      <c r="J41" s="1"/>
    </row>
    <row r="42" spans="1:10" ht="16.5" thickBot="1" x14ac:dyDescent="0.3">
      <c r="A42" s="1"/>
      <c r="B42" s="1"/>
      <c r="C42" s="1"/>
      <c r="D42" s="1"/>
      <c r="E42" s="1"/>
      <c r="F42" s="17"/>
      <c r="G42" s="14"/>
      <c r="H42" s="14"/>
      <c r="I42" s="1"/>
      <c r="J42" s="1"/>
    </row>
    <row r="43" spans="1:10" ht="16.5" thickBot="1" x14ac:dyDescent="0.3">
      <c r="A43" s="24" t="s">
        <v>31</v>
      </c>
      <c r="B43" s="1"/>
      <c r="C43" s="1"/>
      <c r="D43" s="1"/>
      <c r="E43" s="1"/>
      <c r="F43" s="18">
        <f>F19-F41</f>
        <v>101843.01000000071</v>
      </c>
      <c r="G43" s="14"/>
      <c r="H43" s="19">
        <f>H19-H41</f>
        <v>99649.720000000205</v>
      </c>
      <c r="I43" s="1"/>
      <c r="J43" s="1"/>
    </row>
    <row r="44" spans="1:10" ht="15.75" thickBot="1" x14ac:dyDescent="0.3">
      <c r="A44" s="1"/>
      <c r="B44" s="1"/>
      <c r="C44" s="1"/>
      <c r="D44" s="1"/>
      <c r="E44" s="1"/>
      <c r="F44" s="14"/>
      <c r="G44" s="14"/>
      <c r="H44" s="14"/>
      <c r="I44" s="1"/>
      <c r="J44" s="1"/>
    </row>
    <row r="45" spans="1:10" ht="16.5" thickBot="1" x14ac:dyDescent="0.3">
      <c r="A45" s="2" t="s">
        <v>32</v>
      </c>
      <c r="B45" s="1"/>
      <c r="C45" s="1"/>
      <c r="D45" s="1"/>
      <c r="E45" s="1"/>
      <c r="F45" s="16">
        <v>814431</v>
      </c>
      <c r="G45" s="14"/>
      <c r="H45" s="16">
        <v>814431</v>
      </c>
      <c r="I45" s="1"/>
      <c r="J45" s="1"/>
    </row>
    <row r="46" spans="1:10" ht="15.75" thickBot="1" x14ac:dyDescent="0.3">
      <c r="A46" s="1"/>
      <c r="B46" s="1"/>
      <c r="C46" s="1"/>
      <c r="D46" s="1"/>
      <c r="E46" s="1"/>
      <c r="F46" s="21"/>
      <c r="G46" s="14"/>
      <c r="H46" s="21"/>
      <c r="I46" s="1"/>
      <c r="J46" s="1"/>
    </row>
    <row r="47" spans="1:10" ht="16.5" thickBot="1" x14ac:dyDescent="0.3">
      <c r="A47" s="6" t="s">
        <v>33</v>
      </c>
      <c r="B47" s="1"/>
      <c r="C47" s="1"/>
      <c r="D47" s="1"/>
      <c r="E47" s="1"/>
      <c r="F47" s="22">
        <f>F45+F43</f>
        <v>916274.01000000071</v>
      </c>
      <c r="G47" s="14"/>
      <c r="H47" s="23">
        <f>H45+H43</f>
        <v>914080.7200000002</v>
      </c>
      <c r="I47" s="1"/>
      <c r="J47" s="1"/>
    </row>
  </sheetData>
  <mergeCells count="3">
    <mergeCell ref="A1:I1"/>
    <mergeCell ref="A2:I2"/>
    <mergeCell ref="A3:I3"/>
  </mergeCells>
  <pageMargins left="0.7" right="0.7" top="0.75" bottom="0.75" header="0.3" footer="0.3"/>
  <pageSetup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Knauf</dc:creator>
  <cp:lastModifiedBy>Adam Cocco</cp:lastModifiedBy>
  <cp:lastPrinted>2023-11-08T16:34:45Z</cp:lastPrinted>
  <dcterms:created xsi:type="dcterms:W3CDTF">2023-11-08T15:43:37Z</dcterms:created>
  <dcterms:modified xsi:type="dcterms:W3CDTF">2024-11-13T20:10:06Z</dcterms:modified>
</cp:coreProperties>
</file>